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<sst xmlns="http://schemas.openxmlformats.org/spreadsheetml/2006/main" count="223" uniqueCount="80">
  <si>
    <t>СТРОИТЕЛЕЙ 6А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</si>
  <si>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</si>
  <si>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</si>
  <si>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</si>
  <si>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</si>
  <si>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</si>
  <si>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</si>
  <si>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</si>
  <si>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колпака над вентиляцией</t>
  </si>
  <si>
    <t>снятие показаний водомер</t>
  </si>
  <si>
    <t>ремонт канализационного выпуска</t>
  </si>
  <si>
    <t>содерж.по аварийн.обслуж.жилфонда</t>
  </si>
  <si>
    <t>ремонт пола лестничной площадки</t>
  </si>
  <si>
    <t>ревизия запорной арматуры</t>
  </si>
  <si>
    <t>февр</t>
  </si>
  <si>
    <t>ревизия эл.щита</t>
  </si>
  <si>
    <t>остекление</t>
  </si>
  <si>
    <t>0,2м2</t>
  </si>
  <si>
    <t>ремонт водостока</t>
  </si>
  <si>
    <t>1,2пд.</t>
  </si>
  <si>
    <t>ремонт водопровода</t>
  </si>
  <si>
    <t>20м</t>
  </si>
  <si>
    <t>м.ремонт системы отопления</t>
  </si>
  <si>
    <t>март</t>
  </si>
  <si>
    <t>установка колпака над вентил.каналом</t>
  </si>
  <si>
    <t>ремонт водопровода-переврезка</t>
  </si>
  <si>
    <t>замена водопроводного стояка</t>
  </si>
  <si>
    <t>замена вентиля</t>
  </si>
  <si>
    <t>восстановление отопления</t>
  </si>
  <si>
    <t>апрель</t>
  </si>
  <si>
    <t>ревизия эл.щитов</t>
  </si>
  <si>
    <t>32 шт</t>
  </si>
  <si>
    <t>м.ремонт водопровода-замена арматуры</t>
  </si>
  <si>
    <t>подвал</t>
  </si>
  <si>
    <t>май</t>
  </si>
  <si>
    <t>ремонт системы отопления</t>
  </si>
  <si>
    <t>ревизия задвижки</t>
  </si>
  <si>
    <t>июнь</t>
  </si>
  <si>
    <t>выявление протечки по заявке</t>
  </si>
  <si>
    <t>ревизия арматуры</t>
  </si>
  <si>
    <t>июль</t>
  </si>
  <si>
    <t>ремонт входной двери</t>
  </si>
  <si>
    <t>1пд.</t>
  </si>
  <si>
    <t>разборка кирпичной кладки шахты</t>
  </si>
  <si>
    <t>промывка,опрессовка трубопровода отопления</t>
  </si>
  <si>
    <t>ремонт системы отопления-подвал ревизия зап.арматуры</t>
  </si>
  <si>
    <t>м.ремонт водопровода-прочистка фильтра</t>
  </si>
  <si>
    <t>август</t>
  </si>
  <si>
    <t>ремонт канализации-1м</t>
  </si>
  <si>
    <t>ремонт системы отопления-радиатор</t>
  </si>
  <si>
    <t>сентяб</t>
  </si>
  <si>
    <t>прочистка вентиляционных каналов</t>
  </si>
  <si>
    <t>24м</t>
  </si>
  <si>
    <t>обход т/у, подв.,откр.задв. при заполн.системы</t>
  </si>
  <si>
    <t>октябрь</t>
  </si>
  <si>
    <t>ноябрь</t>
  </si>
  <si>
    <t>декабрь</t>
  </si>
  <si>
    <t>м.ремонт канализации</t>
  </si>
  <si>
    <t>т/у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</si>
  <si>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</si>
  <si>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</si>
  <si>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</si>
  <si>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</si>
  <si>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</si>
  <si>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</si>
  <si>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6А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</si>
  <si>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</si>
  <si>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</si>
  <si>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</si>
  <si>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</si>
  <si>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</si>
  <si>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</si>
  <si>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</si>
  <si>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светильников — 147 804,31 руб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</si>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</sst>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8.25390625" style="15" customWidth="1"/>
    <col min="3" max="3" width="7.75390625" style="15" customWidth="1"/>
    <col min="4" max="4" width="6.625" style="15" customWidth="1"/>
    <col min="5" max="5" width="8.625" style="0" customWidth="1"/>
    <col min="6" max="6" width="11.125" style="15" customWidth="1"/>
    <col min="7" max="7" width="12.125" style="15" customWidth="1"/>
    <col min="8" max="8" width="11.00390625" style="15" customWidth="1"/>
    <col min="9" max="9" width="9.125" style="15" customWidth="1"/>
    <col min="10" max="10" width="8.875" style="15" customWidth="1"/>
    <col min="11" max="11" width="11.25390625" style="15" customWidth="1"/>
    <col min="12" max="12" width="10.375" style="15" customWidth="1"/>
    <col min="13" max="13" width="11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60</v>
      </c>
      <c r="G5" s="26"/>
      <c r="H5" s="27">
        <v>639.74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 t="s">
        <v>10</v>
      </c>
      <c r="C6" s="16"/>
      <c r="D6" s="16"/>
      <c r="E6" s="16"/>
      <c r="F6" s="25">
        <v>60</v>
      </c>
      <c r="G6" s="26"/>
      <c r="H6" s="27">
        <v>1434.04</v>
      </c>
      <c r="I6" s="33" t="s">
        <v>11</v>
      </c>
      <c r="J6" s="34"/>
      <c r="K6" s="34"/>
      <c r="L6" s="34"/>
      <c r="M6" s="35"/>
      <c r="N6" s="36">
        <v>13934.47</v>
      </c>
    </row>
    <row r="7" spans="1:14" ht="12.75">
      <c r="A7" s="32"/>
      <c r="B7" s="24" t="s">
        <v>12</v>
      </c>
      <c r="C7" s="16"/>
      <c r="D7" s="16"/>
      <c r="E7" s="16"/>
      <c r="F7" s="25"/>
      <c r="G7" s="26"/>
      <c r="H7" s="27">
        <v>826.64</v>
      </c>
      <c r="I7" s="37" t="s">
        <v>13</v>
      </c>
      <c r="J7" s="16"/>
      <c r="K7" s="16"/>
      <c r="L7" s="16"/>
      <c r="M7" s="25">
        <v>42</v>
      </c>
      <c r="N7" s="27">
        <v>365.36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2900.4199999999996</v>
      </c>
      <c r="I9" s="45"/>
      <c r="J9" s="46"/>
      <c r="K9" s="46"/>
      <c r="L9" s="46"/>
      <c r="M9" s="47"/>
      <c r="N9" s="44">
        <f>SUM(N6:N8)</f>
        <v>14299.83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СТРОИТЕЛЕЙ 6А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14</v>
      </c>
      <c r="B14" s="24" t="s">
        <v>15</v>
      </c>
      <c r="C14" s="16"/>
      <c r="D14" s="16"/>
      <c r="E14" s="16"/>
      <c r="F14" s="25">
        <v>54</v>
      </c>
      <c r="G14" s="26"/>
      <c r="H14" s="27">
        <v>498.7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24" t="s">
        <v>16</v>
      </c>
      <c r="C15" s="16"/>
      <c r="D15" s="16"/>
      <c r="E15" s="16"/>
      <c r="F15" s="25"/>
      <c r="G15" s="26" t="s">
        <v>17</v>
      </c>
      <c r="H15" s="27">
        <v>266.29</v>
      </c>
      <c r="I15" s="33" t="s">
        <v>11</v>
      </c>
      <c r="J15" s="34"/>
      <c r="K15" s="34"/>
      <c r="L15" s="34"/>
      <c r="M15" s="35"/>
      <c r="N15" s="36">
        <v>13934.47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18</v>
      </c>
      <c r="J16" s="16"/>
      <c r="K16" s="16"/>
      <c r="L16" s="16"/>
      <c r="M16" s="48" t="s">
        <v>19</v>
      </c>
      <c r="N16" s="49">
        <v>1624.23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20</v>
      </c>
      <c r="J17" s="16"/>
      <c r="K17" s="16"/>
      <c r="L17" s="16"/>
      <c r="M17" s="48" t="s">
        <v>21</v>
      </c>
      <c r="N17" s="49">
        <v>32948.66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13</v>
      </c>
      <c r="J18" s="16"/>
      <c r="K18" s="16"/>
      <c r="L18" s="16"/>
      <c r="M18" s="25">
        <v>70</v>
      </c>
      <c r="N18" s="49">
        <v>336.15</v>
      </c>
    </row>
    <row r="19" spans="1:14" ht="12.75">
      <c r="A19" s="32"/>
      <c r="B19" s="24"/>
      <c r="C19" s="16"/>
      <c r="D19" s="16"/>
      <c r="E19" s="16"/>
      <c r="F19" s="48"/>
      <c r="G19" s="26"/>
      <c r="H19" s="27"/>
      <c r="I19" s="37" t="s">
        <v>22</v>
      </c>
      <c r="J19" s="16"/>
      <c r="K19" s="16"/>
      <c r="L19" s="16"/>
      <c r="M19" s="25">
        <v>57</v>
      </c>
      <c r="N19" s="49">
        <v>254.88</v>
      </c>
    </row>
    <row r="20" spans="1:14" ht="12.75">
      <c r="A20" s="32"/>
      <c r="B20" s="24"/>
      <c r="C20" s="16"/>
      <c r="D20" s="16"/>
      <c r="E20" s="16"/>
      <c r="F20" s="25"/>
      <c r="G20" s="26"/>
      <c r="H20" s="38"/>
      <c r="I20" s="37"/>
      <c r="J20" s="16"/>
      <c r="K20" s="16"/>
      <c r="L20" s="16"/>
      <c r="M20" s="25"/>
      <c r="N20" s="39"/>
    </row>
    <row r="21" spans="1:14" ht="12.75">
      <c r="A21" s="40"/>
      <c r="B21" s="41"/>
      <c r="C21" s="42"/>
      <c r="D21" s="42"/>
      <c r="E21" s="42"/>
      <c r="F21" s="43"/>
      <c r="G21" s="41"/>
      <c r="H21" s="44">
        <f>SUM(H14:H20)</f>
        <v>764.99</v>
      </c>
      <c r="I21" s="45"/>
      <c r="J21" s="46"/>
      <c r="K21" s="46"/>
      <c r="L21" s="46"/>
      <c r="M21" s="47"/>
      <c r="N21" s="44">
        <f>SUM(N15:N20)</f>
        <v>49098.39</v>
      </c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4" t="str">
        <f>A11</f>
        <v>СТРОИТЕЛЕЙ 6А</v>
      </c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/>
      <c r="B24" s="13" t="s">
        <v>1</v>
      </c>
      <c r="C24" s="13"/>
      <c r="D24" s="13"/>
      <c r="E24" s="13"/>
      <c r="F24" s="13"/>
      <c r="G24" s="13"/>
      <c r="H24" s="13"/>
      <c r="I24" s="12" t="s">
        <v>2</v>
      </c>
      <c r="J24" s="12"/>
      <c r="K24" s="12"/>
      <c r="L24" s="12"/>
      <c r="M24" s="12"/>
      <c r="N24" s="12"/>
    </row>
    <row r="25" spans="1:14" ht="12.75">
      <c r="A25" s="19" t="s">
        <v>3</v>
      </c>
      <c r="B25" s="11" t="s">
        <v>4</v>
      </c>
      <c r="C25" s="11"/>
      <c r="D25" s="11"/>
      <c r="E25" s="11"/>
      <c r="F25" s="11"/>
      <c r="G25" s="20" t="s">
        <v>5</v>
      </c>
      <c r="H25" s="21" t="s">
        <v>6</v>
      </c>
      <c r="I25" s="10" t="s">
        <v>4</v>
      </c>
      <c r="J25" s="10"/>
      <c r="K25" s="10"/>
      <c r="L25" s="10"/>
      <c r="M25" s="10"/>
      <c r="N25" s="22" t="s">
        <v>6</v>
      </c>
    </row>
    <row r="26" spans="1:14" ht="12.75">
      <c r="A26" s="23" t="s">
        <v>23</v>
      </c>
      <c r="B26" s="24" t="s">
        <v>24</v>
      </c>
      <c r="C26" s="16"/>
      <c r="D26" s="16"/>
      <c r="E26" s="16"/>
      <c r="F26" s="25">
        <v>89</v>
      </c>
      <c r="G26" s="26"/>
      <c r="H26" s="27">
        <v>3522.72</v>
      </c>
      <c r="I26" s="28" t="s">
        <v>9</v>
      </c>
      <c r="J26" s="29"/>
      <c r="K26" s="29"/>
      <c r="L26" s="29"/>
      <c r="M26" s="30"/>
      <c r="N26" s="31"/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3" t="s">
        <v>11</v>
      </c>
      <c r="J27" s="34"/>
      <c r="K27" s="34"/>
      <c r="L27" s="34"/>
      <c r="M27" s="35"/>
      <c r="N27" s="36">
        <v>13934.47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25</v>
      </c>
      <c r="J28" s="16"/>
      <c r="K28" s="16"/>
      <c r="L28" s="16"/>
      <c r="M28" s="25">
        <v>76</v>
      </c>
      <c r="N28" s="27">
        <v>2873.51</v>
      </c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7" t="s">
        <v>26</v>
      </c>
      <c r="J29" s="16"/>
      <c r="K29" s="16"/>
      <c r="L29" s="16"/>
      <c r="M29" s="25">
        <v>66.72</v>
      </c>
      <c r="N29" s="27">
        <v>2280.94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27</v>
      </c>
      <c r="J30" s="16"/>
      <c r="K30" s="16"/>
      <c r="L30" s="16"/>
      <c r="M30" s="25">
        <v>24</v>
      </c>
      <c r="N30" s="27">
        <v>454.72</v>
      </c>
    </row>
    <row r="31" spans="1:14" ht="12.75">
      <c r="A31" s="32"/>
      <c r="B31" s="24"/>
      <c r="C31" s="16"/>
      <c r="D31" s="16"/>
      <c r="E31" s="16"/>
      <c r="F31" s="48"/>
      <c r="G31" s="26"/>
      <c r="H31" s="27"/>
      <c r="I31" s="37" t="s">
        <v>28</v>
      </c>
      <c r="J31" s="16"/>
      <c r="K31" s="16"/>
      <c r="L31" s="16"/>
      <c r="M31" s="25"/>
      <c r="N31" s="27">
        <v>250.53</v>
      </c>
    </row>
    <row r="32" spans="1:14" ht="12.75">
      <c r="A32" s="32"/>
      <c r="B32" s="24"/>
      <c r="C32" s="16"/>
      <c r="D32" s="16"/>
      <c r="E32" s="16"/>
      <c r="F32" s="25"/>
      <c r="G32" s="26"/>
      <c r="H32" s="38"/>
      <c r="I32" s="37"/>
      <c r="J32" s="16"/>
      <c r="K32" s="16"/>
      <c r="L32" s="16"/>
      <c r="M32" s="25"/>
      <c r="N32" s="39"/>
    </row>
    <row r="33" spans="1:14" ht="12.75">
      <c r="A33" s="40"/>
      <c r="B33" s="41"/>
      <c r="C33" s="42"/>
      <c r="D33" s="42"/>
      <c r="E33" s="42"/>
      <c r="F33" s="43"/>
      <c r="G33" s="41"/>
      <c r="H33" s="44">
        <f>SUM(H26:H32)</f>
        <v>3522.72</v>
      </c>
      <c r="I33" s="45"/>
      <c r="J33" s="46"/>
      <c r="K33" s="46"/>
      <c r="L33" s="46"/>
      <c r="M33" s="47"/>
      <c r="N33" s="44">
        <f>SUM(N27:N32)</f>
        <v>19794.17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A23</f>
        <v>СТРОИТЕЛЕЙ 6А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29</v>
      </c>
      <c r="B38" s="24" t="s">
        <v>30</v>
      </c>
      <c r="C38" s="16"/>
      <c r="D38" s="16"/>
      <c r="E38" s="16"/>
      <c r="F38" s="25"/>
      <c r="G38" s="26" t="s">
        <v>31</v>
      </c>
      <c r="H38" s="49">
        <v>19692.22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49"/>
      <c r="I39" s="33" t="s">
        <v>11</v>
      </c>
      <c r="J39" s="34"/>
      <c r="K39" s="34"/>
      <c r="L39" s="34"/>
      <c r="M39" s="35"/>
      <c r="N39" s="36">
        <v>13934.47</v>
      </c>
    </row>
    <row r="40" spans="1:14" ht="12.75">
      <c r="A40" s="32"/>
      <c r="B40" s="24"/>
      <c r="C40" s="16"/>
      <c r="D40" s="16"/>
      <c r="E40" s="16"/>
      <c r="F40" s="25"/>
      <c r="G40" s="26"/>
      <c r="H40" s="49"/>
      <c r="I40" s="37" t="s">
        <v>13</v>
      </c>
      <c r="J40" s="16"/>
      <c r="K40" s="16"/>
      <c r="L40" s="16"/>
      <c r="M40" s="25">
        <v>70</v>
      </c>
      <c r="N40" s="27">
        <v>336.15</v>
      </c>
    </row>
    <row r="41" spans="1:14" ht="12.75">
      <c r="A41" s="32"/>
      <c r="B41" s="24"/>
      <c r="C41" s="16"/>
      <c r="D41" s="16"/>
      <c r="E41" s="16"/>
      <c r="F41" s="25"/>
      <c r="G41" s="26"/>
      <c r="H41" s="49"/>
      <c r="I41" s="37" t="s">
        <v>32</v>
      </c>
      <c r="J41" s="16"/>
      <c r="K41" s="16"/>
      <c r="L41" s="16"/>
      <c r="M41" s="48" t="s">
        <v>33</v>
      </c>
      <c r="N41" s="27">
        <v>1554.83</v>
      </c>
    </row>
    <row r="42" spans="1:14" ht="12.75">
      <c r="A42" s="32"/>
      <c r="B42" s="24"/>
      <c r="C42" s="16"/>
      <c r="D42" s="16"/>
      <c r="E42" s="16"/>
      <c r="F42" s="25"/>
      <c r="G42" s="26"/>
      <c r="H42" s="50"/>
      <c r="I42" s="37"/>
      <c r="J42" s="16"/>
      <c r="K42" s="16"/>
      <c r="L42" s="16"/>
      <c r="M42" s="25"/>
      <c r="N42" s="39"/>
    </row>
    <row r="43" spans="1:14" ht="12.75">
      <c r="A43" s="40"/>
      <c r="B43" s="41"/>
      <c r="C43" s="42"/>
      <c r="D43" s="42"/>
      <c r="E43" s="42"/>
      <c r="F43" s="43"/>
      <c r="G43" s="41"/>
      <c r="H43" s="51">
        <f>SUM(H38:H42)</f>
        <v>19692.22</v>
      </c>
      <c r="I43" s="45"/>
      <c r="J43" s="46"/>
      <c r="K43" s="46"/>
      <c r="L43" s="46"/>
      <c r="M43" s="47"/>
      <c r="N43" s="44">
        <f>SUM(N39:N42)</f>
        <v>15825.449999999999</v>
      </c>
    </row>
    <row r="44" spans="1:14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4" t="str">
        <f>A35</f>
        <v>СТРОИТЕЛЕЙ 6А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34</v>
      </c>
      <c r="B48" s="24"/>
      <c r="C48" s="16"/>
      <c r="D48" s="16"/>
      <c r="E48" s="16"/>
      <c r="F48" s="25"/>
      <c r="G48" s="26"/>
      <c r="H48" s="27">
        <v>0</v>
      </c>
      <c r="I48" s="28" t="s">
        <v>9</v>
      </c>
      <c r="J48" s="29"/>
      <c r="K48" s="29"/>
      <c r="L48" s="29"/>
      <c r="M48" s="30"/>
      <c r="N48" s="31"/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3" t="s">
        <v>11</v>
      </c>
      <c r="J49" s="34"/>
      <c r="K49" s="34"/>
      <c r="L49" s="34"/>
      <c r="M49" s="35"/>
      <c r="N49" s="36">
        <v>13934.47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27</v>
      </c>
      <c r="J50" s="16"/>
      <c r="K50" s="16"/>
      <c r="L50" s="16"/>
      <c r="M50" s="48" t="s">
        <v>33</v>
      </c>
      <c r="N50" s="27">
        <v>651.1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7" t="s">
        <v>35</v>
      </c>
      <c r="J51" s="16"/>
      <c r="K51" s="16"/>
      <c r="L51" s="16"/>
      <c r="M51" s="25"/>
      <c r="N51" s="27">
        <v>12054.35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36</v>
      </c>
      <c r="J52" s="16"/>
      <c r="K52" s="16"/>
      <c r="L52" s="16"/>
      <c r="M52" s="48" t="s">
        <v>33</v>
      </c>
      <c r="N52" s="27">
        <v>1969.07</v>
      </c>
    </row>
    <row r="53" spans="1:14" ht="12.75">
      <c r="A53" s="32"/>
      <c r="B53" s="24"/>
      <c r="C53" s="16"/>
      <c r="D53" s="16"/>
      <c r="E53" s="16"/>
      <c r="F53" s="25"/>
      <c r="G53" s="26"/>
      <c r="H53" s="38"/>
      <c r="I53" s="37"/>
      <c r="J53" s="16"/>
      <c r="K53" s="16"/>
      <c r="L53" s="16"/>
      <c r="M53" s="25"/>
      <c r="N53" s="39"/>
    </row>
    <row r="54" spans="1:14" ht="12.75">
      <c r="A54" s="40"/>
      <c r="B54" s="41"/>
      <c r="C54" s="42"/>
      <c r="D54" s="42"/>
      <c r="E54" s="42"/>
      <c r="F54" s="43"/>
      <c r="G54" s="41"/>
      <c r="H54" s="44">
        <f>SUM(H48:H53)</f>
        <v>0</v>
      </c>
      <c r="I54" s="45"/>
      <c r="J54" s="46"/>
      <c r="K54" s="46"/>
      <c r="L54" s="46"/>
      <c r="M54" s="47"/>
      <c r="N54" s="44">
        <f>SUM(N49:N53)</f>
        <v>28608.989999999998</v>
      </c>
    </row>
    <row r="55" spans="1:14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4" t="str">
        <f>A45</f>
        <v>СТРОИТЕЛЕЙ 6А</v>
      </c>
      <c r="B56" s="14"/>
      <c r="C56" s="14"/>
      <c r="D56" s="14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8"/>
      <c r="B57" s="13" t="s">
        <v>1</v>
      </c>
      <c r="C57" s="13"/>
      <c r="D57" s="13"/>
      <c r="E57" s="13"/>
      <c r="F57" s="13"/>
      <c r="G57" s="13"/>
      <c r="H57" s="13"/>
      <c r="I57" s="12" t="s">
        <v>2</v>
      </c>
      <c r="J57" s="12"/>
      <c r="K57" s="12"/>
      <c r="L57" s="12"/>
      <c r="M57" s="12"/>
      <c r="N57" s="12"/>
    </row>
    <row r="58" spans="1:14" ht="12.75">
      <c r="A58" s="19" t="s">
        <v>3</v>
      </c>
      <c r="B58" s="11" t="s">
        <v>4</v>
      </c>
      <c r="C58" s="11"/>
      <c r="D58" s="11"/>
      <c r="E58" s="11"/>
      <c r="F58" s="11"/>
      <c r="G58" s="20" t="s">
        <v>5</v>
      </c>
      <c r="H58" s="21" t="s">
        <v>6</v>
      </c>
      <c r="I58" s="10" t="s">
        <v>4</v>
      </c>
      <c r="J58" s="10"/>
      <c r="K58" s="10"/>
      <c r="L58" s="10"/>
      <c r="M58" s="10"/>
      <c r="N58" s="22" t="s">
        <v>6</v>
      </c>
    </row>
    <row r="59" spans="1:14" ht="12.75">
      <c r="A59" s="23" t="s">
        <v>37</v>
      </c>
      <c r="B59" s="24"/>
      <c r="C59" s="16"/>
      <c r="D59" s="16"/>
      <c r="E59" s="16"/>
      <c r="F59" s="25"/>
      <c r="G59" s="26"/>
      <c r="H59" s="27">
        <v>0</v>
      </c>
      <c r="I59" s="28" t="s">
        <v>9</v>
      </c>
      <c r="J59" s="29"/>
      <c r="K59" s="29"/>
      <c r="L59" s="29"/>
      <c r="M59" s="30"/>
      <c r="N59" s="31"/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3" t="s">
        <v>11</v>
      </c>
      <c r="J60" s="34"/>
      <c r="K60" s="34"/>
      <c r="L60" s="34"/>
      <c r="M60" s="35"/>
      <c r="N60" s="36">
        <v>13934.47</v>
      </c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7" t="s">
        <v>38</v>
      </c>
      <c r="J61" s="16"/>
      <c r="K61" s="16"/>
      <c r="L61" s="16"/>
      <c r="M61" s="25">
        <v>5</v>
      </c>
      <c r="N61" s="27">
        <v>127.44</v>
      </c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7" t="s">
        <v>39</v>
      </c>
      <c r="J62" s="16"/>
      <c r="K62" s="16"/>
      <c r="L62" s="16"/>
      <c r="M62" s="25">
        <v>70</v>
      </c>
      <c r="N62" s="27">
        <v>672.59</v>
      </c>
    </row>
    <row r="63" spans="1:14" ht="12.75">
      <c r="A63" s="32"/>
      <c r="B63" s="24"/>
      <c r="C63" s="16"/>
      <c r="D63" s="16"/>
      <c r="E63" s="16"/>
      <c r="F63" s="25"/>
      <c r="G63" s="26"/>
      <c r="H63" s="27"/>
      <c r="I63" s="37" t="s">
        <v>39</v>
      </c>
      <c r="J63" s="16"/>
      <c r="K63" s="16"/>
      <c r="L63" s="16"/>
      <c r="M63" s="25">
        <v>29</v>
      </c>
      <c r="N63" s="27">
        <v>336.3</v>
      </c>
    </row>
    <row r="64" spans="1:14" ht="12.75">
      <c r="A64" s="32"/>
      <c r="B64" s="24"/>
      <c r="C64" s="16"/>
      <c r="D64" s="16"/>
      <c r="E64" s="16"/>
      <c r="F64" s="25"/>
      <c r="G64" s="26"/>
      <c r="H64" s="38"/>
      <c r="I64" s="37"/>
      <c r="J64" s="16"/>
      <c r="K64" s="16"/>
      <c r="L64" s="16"/>
      <c r="M64" s="25"/>
      <c r="N64" s="39"/>
    </row>
    <row r="65" spans="1:14" ht="12.75">
      <c r="A65" s="40"/>
      <c r="B65" s="41"/>
      <c r="C65" s="42"/>
      <c r="D65" s="42"/>
      <c r="E65" s="42"/>
      <c r="F65" s="43"/>
      <c r="G65" s="41"/>
      <c r="H65" s="44">
        <f>SUM(H59:H64)</f>
        <v>0</v>
      </c>
      <c r="I65" s="45"/>
      <c r="J65" s="46"/>
      <c r="K65" s="46"/>
      <c r="L65" s="46"/>
      <c r="M65" s="47"/>
      <c r="N65" s="44">
        <f>SUM(N60:N64)</f>
        <v>15070.8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A56</f>
        <v>СТРОИТЕЛЕЙ 6А</v>
      </c>
      <c r="B67" s="14"/>
      <c r="C67" s="14"/>
      <c r="D67" s="14"/>
      <c r="E67" s="52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40</v>
      </c>
      <c r="B70" s="24" t="s">
        <v>41</v>
      </c>
      <c r="C70" s="16"/>
      <c r="D70" s="16"/>
      <c r="E70" s="16"/>
      <c r="F70" s="48" t="s">
        <v>42</v>
      </c>
      <c r="G70" s="26"/>
      <c r="H70" s="27">
        <v>1134.19</v>
      </c>
      <c r="I70" s="28" t="s">
        <v>9</v>
      </c>
      <c r="J70" s="29"/>
      <c r="K70" s="29"/>
      <c r="L70" s="29"/>
      <c r="M70" s="30"/>
      <c r="N70" s="31"/>
    </row>
    <row r="71" spans="1:14" ht="12.75">
      <c r="A71" s="32"/>
      <c r="B71" s="24" t="s">
        <v>43</v>
      </c>
      <c r="C71" s="16"/>
      <c r="D71" s="16"/>
      <c r="E71" s="16"/>
      <c r="F71" s="25"/>
      <c r="G71" s="26"/>
      <c r="H71" s="27">
        <v>2488.21</v>
      </c>
      <c r="I71" s="33" t="s">
        <v>11</v>
      </c>
      <c r="J71" s="34"/>
      <c r="K71" s="34"/>
      <c r="L71" s="34"/>
      <c r="M71" s="35"/>
      <c r="N71" s="36">
        <v>13934.47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44</v>
      </c>
      <c r="J72" s="16"/>
      <c r="K72" s="16"/>
      <c r="L72" s="16"/>
      <c r="M72" s="25"/>
      <c r="N72" s="27">
        <v>10156.03</v>
      </c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7" t="s">
        <v>45</v>
      </c>
      <c r="J73" s="16"/>
      <c r="K73" s="16"/>
      <c r="L73" s="16"/>
      <c r="M73" s="25"/>
      <c r="N73" s="27">
        <v>8424.22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7" t="s">
        <v>46</v>
      </c>
      <c r="J74" s="16"/>
      <c r="K74" s="16"/>
      <c r="L74" s="16"/>
      <c r="M74" s="25">
        <v>39</v>
      </c>
      <c r="N74" s="27">
        <v>254.88</v>
      </c>
    </row>
    <row r="75" spans="1:14" ht="12.75">
      <c r="A75" s="32"/>
      <c r="B75" s="24"/>
      <c r="C75" s="16"/>
      <c r="D75" s="16"/>
      <c r="E75" s="16"/>
      <c r="F75" s="48"/>
      <c r="G75" s="26"/>
      <c r="H75" s="27"/>
      <c r="I75" s="37" t="s">
        <v>38</v>
      </c>
      <c r="J75" s="16"/>
      <c r="K75" s="16"/>
      <c r="L75" s="16"/>
      <c r="M75" s="25">
        <v>6</v>
      </c>
      <c r="N75" s="27">
        <v>127.44</v>
      </c>
    </row>
    <row r="76" spans="1:14" ht="12.75">
      <c r="A76" s="32"/>
      <c r="B76" s="24"/>
      <c r="C76" s="16"/>
      <c r="D76" s="16"/>
      <c r="E76" s="16"/>
      <c r="F76" s="25"/>
      <c r="G76" s="26"/>
      <c r="H76" s="38"/>
      <c r="I76" s="37"/>
      <c r="J76" s="16"/>
      <c r="K76" s="16"/>
      <c r="L76" s="16"/>
      <c r="M76" s="25"/>
      <c r="N76" s="39"/>
    </row>
    <row r="77" spans="1:14" ht="12.75">
      <c r="A77" s="40"/>
      <c r="B77" s="41"/>
      <c r="C77" s="42"/>
      <c r="D77" s="42"/>
      <c r="E77" s="42"/>
      <c r="F77" s="43"/>
      <c r="G77" s="41"/>
      <c r="H77" s="44">
        <f>SUM(H70:H76)</f>
        <v>3622.4</v>
      </c>
      <c r="I77" s="45"/>
      <c r="J77" s="46"/>
      <c r="K77" s="46"/>
      <c r="L77" s="46"/>
      <c r="M77" s="47"/>
      <c r="N77" s="44">
        <f>SUM(N71:N76)</f>
        <v>32897.04</v>
      </c>
    </row>
    <row r="78" spans="1:14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4" t="str">
        <f>A67</f>
        <v>СТРОИТЕЛЕЙ 6А</v>
      </c>
      <c r="B79" s="14"/>
      <c r="C79" s="14"/>
      <c r="D79" s="14"/>
      <c r="E79" s="52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8"/>
      <c r="B80" s="13" t="s">
        <v>1</v>
      </c>
      <c r="C80" s="13"/>
      <c r="D80" s="13"/>
      <c r="E80" s="13"/>
      <c r="F80" s="13"/>
      <c r="G80" s="13"/>
      <c r="H80" s="13"/>
      <c r="I80" s="12" t="s">
        <v>2</v>
      </c>
      <c r="J80" s="12"/>
      <c r="K80" s="12"/>
      <c r="L80" s="12"/>
      <c r="M80" s="12"/>
      <c r="N80" s="12"/>
    </row>
    <row r="81" spans="1:14" ht="12.75">
      <c r="A81" s="19" t="s">
        <v>3</v>
      </c>
      <c r="B81" s="11" t="s">
        <v>4</v>
      </c>
      <c r="C81" s="11"/>
      <c r="D81" s="11"/>
      <c r="E81" s="11"/>
      <c r="F81" s="11"/>
      <c r="G81" s="20" t="s">
        <v>5</v>
      </c>
      <c r="H81" s="21" t="s">
        <v>6</v>
      </c>
      <c r="I81" s="10" t="s">
        <v>4</v>
      </c>
      <c r="J81" s="10"/>
      <c r="K81" s="10"/>
      <c r="L81" s="10"/>
      <c r="M81" s="10"/>
      <c r="N81" s="22" t="s">
        <v>6</v>
      </c>
    </row>
    <row r="82" spans="1:14" ht="12.75">
      <c r="A82" s="23" t="s">
        <v>47</v>
      </c>
      <c r="B82" s="24"/>
      <c r="C82" s="16"/>
      <c r="D82" s="16"/>
      <c r="E82" s="16"/>
      <c r="F82" s="25"/>
      <c r="G82" s="26"/>
      <c r="H82" s="27">
        <v>0</v>
      </c>
      <c r="I82" s="28" t="s">
        <v>9</v>
      </c>
      <c r="J82" s="29"/>
      <c r="K82" s="29"/>
      <c r="L82" s="29"/>
      <c r="M82" s="30"/>
      <c r="N82" s="31"/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3" t="s">
        <v>11</v>
      </c>
      <c r="J83" s="34"/>
      <c r="K83" s="34"/>
      <c r="L83" s="34"/>
      <c r="M83" s="35"/>
      <c r="N83" s="36">
        <v>13934.47</v>
      </c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7" t="s">
        <v>48</v>
      </c>
      <c r="J84" s="16"/>
      <c r="K84" s="16"/>
      <c r="L84" s="16"/>
      <c r="M84" s="25"/>
      <c r="N84" s="27">
        <v>849.62</v>
      </c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7" t="s">
        <v>39</v>
      </c>
      <c r="J85" s="16"/>
      <c r="K85" s="16"/>
      <c r="L85" s="16"/>
      <c r="M85" s="25">
        <v>43</v>
      </c>
      <c r="N85" s="27">
        <v>336.02</v>
      </c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7" t="s">
        <v>49</v>
      </c>
      <c r="J86" s="16"/>
      <c r="K86" s="16"/>
      <c r="L86" s="16"/>
      <c r="M86" s="25">
        <v>53</v>
      </c>
      <c r="N86" s="27">
        <v>1220.9</v>
      </c>
    </row>
    <row r="87" spans="1:14" ht="12.75">
      <c r="A87" s="32"/>
      <c r="B87" s="24"/>
      <c r="C87" s="16"/>
      <c r="D87" s="16"/>
      <c r="E87" s="16"/>
      <c r="F87" s="25"/>
      <c r="G87" s="26"/>
      <c r="H87" s="38"/>
      <c r="I87" s="37"/>
      <c r="J87" s="16"/>
      <c r="K87" s="16"/>
      <c r="L87" s="16"/>
      <c r="M87" s="25"/>
      <c r="N87" s="39"/>
    </row>
    <row r="88" spans="1:14" ht="12.75">
      <c r="A88" s="40"/>
      <c r="B88" s="41"/>
      <c r="C88" s="42"/>
      <c r="D88" s="42"/>
      <c r="E88" s="42"/>
      <c r="F88" s="43"/>
      <c r="G88" s="41"/>
      <c r="H88" s="44">
        <f>SUM(H82:H87)</f>
        <v>0</v>
      </c>
      <c r="I88" s="45"/>
      <c r="J88" s="46"/>
      <c r="K88" s="46"/>
      <c r="L88" s="46"/>
      <c r="M88" s="47"/>
      <c r="N88" s="44">
        <f>SUM(N83:N87)</f>
        <v>16341.01</v>
      </c>
    </row>
    <row r="89" spans="1:14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4" t="str">
        <f>A79</f>
        <v>СТРОИТЕЛЕЙ 6А</v>
      </c>
      <c r="B90" s="14"/>
      <c r="C90" s="14"/>
      <c r="D90" s="14"/>
      <c r="E90" s="52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</row>
    <row r="93" spans="1:14" ht="12.75">
      <c r="A93" s="23" t="s">
        <v>50</v>
      </c>
      <c r="B93" s="24" t="s">
        <v>15</v>
      </c>
      <c r="C93" s="16"/>
      <c r="D93" s="16"/>
      <c r="E93" s="16"/>
      <c r="F93" s="25">
        <v>4</v>
      </c>
      <c r="G93" s="26"/>
      <c r="H93" s="27">
        <v>498.7</v>
      </c>
      <c r="I93" s="28" t="s">
        <v>9</v>
      </c>
      <c r="J93" s="29"/>
      <c r="K93" s="29"/>
      <c r="L93" s="29"/>
      <c r="M93" s="30"/>
      <c r="N93" s="31"/>
    </row>
    <row r="94" spans="1:14" ht="12.75">
      <c r="A94" s="32"/>
      <c r="B94" s="24" t="s">
        <v>51</v>
      </c>
      <c r="C94" s="16"/>
      <c r="D94" s="16"/>
      <c r="E94" s="16"/>
      <c r="F94" s="25">
        <v>71</v>
      </c>
      <c r="G94" s="53" t="s">
        <v>52</v>
      </c>
      <c r="H94" s="27">
        <v>1530.11</v>
      </c>
      <c r="I94" s="33" t="s">
        <v>11</v>
      </c>
      <c r="J94" s="34"/>
      <c r="K94" s="34"/>
      <c r="L94" s="34"/>
      <c r="M94" s="35"/>
      <c r="N94" s="36">
        <v>13934.47</v>
      </c>
    </row>
    <row r="95" spans="1:14" ht="12.75">
      <c r="A95" s="32"/>
      <c r="B95" s="24"/>
      <c r="C95" s="16"/>
      <c r="D95" s="16"/>
      <c r="E95" s="16"/>
      <c r="F95" s="25"/>
      <c r="G95" s="26"/>
      <c r="H95" s="27"/>
      <c r="I95" s="37" t="s">
        <v>35</v>
      </c>
      <c r="J95" s="16"/>
      <c r="K95" s="16"/>
      <c r="L95" s="16"/>
      <c r="M95" s="25">
        <v>63</v>
      </c>
      <c r="N95" s="27">
        <v>468.39</v>
      </c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7" t="s">
        <v>53</v>
      </c>
      <c r="J96" s="16"/>
      <c r="K96" s="16"/>
      <c r="L96" s="16"/>
      <c r="M96" s="25"/>
      <c r="N96" s="27">
        <v>113.3</v>
      </c>
    </row>
    <row r="97" spans="1:14" ht="12.75">
      <c r="A97" s="32"/>
      <c r="B97" s="24"/>
      <c r="C97" s="16"/>
      <c r="D97" s="16"/>
      <c r="E97" s="16"/>
      <c r="F97" s="25"/>
      <c r="G97" s="26"/>
      <c r="H97" s="38"/>
      <c r="I97" s="37"/>
      <c r="J97" s="16"/>
      <c r="K97" s="16"/>
      <c r="L97" s="16"/>
      <c r="M97" s="25"/>
      <c r="N97" s="39"/>
    </row>
    <row r="98" spans="1:14" ht="12.75">
      <c r="A98" s="40"/>
      <c r="B98" s="41"/>
      <c r="C98" s="42"/>
      <c r="D98" s="42"/>
      <c r="E98" s="42"/>
      <c r="F98" s="43"/>
      <c r="G98" s="41"/>
      <c r="H98" s="44">
        <f>SUM(H93:H97)</f>
        <v>2028.81</v>
      </c>
      <c r="I98" s="45"/>
      <c r="J98" s="46"/>
      <c r="K98" s="46"/>
      <c r="L98" s="46"/>
      <c r="M98" s="47"/>
      <c r="N98" s="44">
        <f>SUM(N94:N97)</f>
        <v>14516.159999999998</v>
      </c>
    </row>
    <row r="99" spans="1:14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4" t="str">
        <f>A90</f>
        <v>СТРОИТЕЛЕЙ 6А</v>
      </c>
      <c r="B100" s="14"/>
      <c r="C100" s="14"/>
      <c r="D100" s="14"/>
      <c r="E100" s="52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8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9" t="s">
        <v>3</v>
      </c>
      <c r="B102" s="11" t="s">
        <v>4</v>
      </c>
      <c r="C102" s="11"/>
      <c r="D102" s="11"/>
      <c r="E102" s="11"/>
      <c r="F102" s="11"/>
      <c r="G102" s="20" t="s">
        <v>5</v>
      </c>
      <c r="H102" s="21" t="s">
        <v>6</v>
      </c>
      <c r="I102" s="10" t="s">
        <v>4</v>
      </c>
      <c r="J102" s="10"/>
      <c r="K102" s="10"/>
      <c r="L102" s="10"/>
      <c r="M102" s="10"/>
      <c r="N102" s="22" t="s">
        <v>6</v>
      </c>
    </row>
    <row r="103" spans="1:14" ht="12.75">
      <c r="A103" s="23" t="s">
        <v>54</v>
      </c>
      <c r="B103" s="24"/>
      <c r="C103" s="16"/>
      <c r="D103" s="16"/>
      <c r="E103" s="16"/>
      <c r="F103" s="25"/>
      <c r="G103" s="26"/>
      <c r="H103" s="27">
        <v>0</v>
      </c>
      <c r="I103" s="28" t="s">
        <v>9</v>
      </c>
      <c r="J103" s="29"/>
      <c r="K103" s="29"/>
      <c r="L103" s="29"/>
      <c r="M103" s="30"/>
      <c r="N103" s="31"/>
    </row>
    <row r="104" spans="1:14" ht="12.75">
      <c r="A104" s="32"/>
      <c r="B104" s="24"/>
      <c r="C104" s="16"/>
      <c r="D104" s="16"/>
      <c r="E104" s="16"/>
      <c r="F104" s="25"/>
      <c r="G104" s="26"/>
      <c r="H104" s="27"/>
      <c r="I104" s="33" t="s">
        <v>11</v>
      </c>
      <c r="J104" s="34"/>
      <c r="K104" s="34"/>
      <c r="L104" s="34"/>
      <c r="M104" s="35"/>
      <c r="N104" s="36">
        <v>13934.47</v>
      </c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7" t="s">
        <v>27</v>
      </c>
      <c r="J105" s="16"/>
      <c r="K105" s="16"/>
      <c r="L105" s="16"/>
      <c r="M105" s="25">
        <v>58</v>
      </c>
      <c r="N105" s="27">
        <v>551.86</v>
      </c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7" t="s">
        <v>38</v>
      </c>
      <c r="J106" s="16"/>
      <c r="K106" s="16"/>
      <c r="L106" s="16"/>
      <c r="M106" s="25">
        <v>7</v>
      </c>
      <c r="N106" s="27">
        <v>127.44</v>
      </c>
    </row>
    <row r="107" spans="1:14" ht="12.75">
      <c r="A107" s="32"/>
      <c r="B107" s="24"/>
      <c r="C107" s="16"/>
      <c r="D107" s="16"/>
      <c r="E107" s="16"/>
      <c r="F107" s="25"/>
      <c r="G107" s="26"/>
      <c r="H107" s="38"/>
      <c r="I107" s="37"/>
      <c r="J107" s="16"/>
      <c r="K107" s="16"/>
      <c r="L107" s="16"/>
      <c r="M107" s="25"/>
      <c r="N107" s="39"/>
    </row>
    <row r="108" spans="1:14" ht="12.75">
      <c r="A108" s="40"/>
      <c r="B108" s="41"/>
      <c r="C108" s="42"/>
      <c r="D108" s="42"/>
      <c r="E108" s="42"/>
      <c r="F108" s="43"/>
      <c r="G108" s="41"/>
      <c r="H108" s="44">
        <f>SUM(H103:H107)</f>
        <v>0</v>
      </c>
      <c r="I108" s="45"/>
      <c r="J108" s="46"/>
      <c r="K108" s="46"/>
      <c r="L108" s="46"/>
      <c r="M108" s="47"/>
      <c r="N108" s="44">
        <f>SUM(N104:N107)</f>
        <v>14613.77</v>
      </c>
    </row>
    <row r="109" spans="1:14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.75">
      <c r="A110" s="14" t="str">
        <f>A100</f>
        <v>СТРОИТЕЛЕЙ 6А</v>
      </c>
      <c r="B110" s="14"/>
      <c r="C110" s="14"/>
      <c r="D110" s="14"/>
      <c r="E110" s="52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>
      <c r="A111" s="18"/>
      <c r="B111" s="13" t="s">
        <v>1</v>
      </c>
      <c r="C111" s="13"/>
      <c r="D111" s="13"/>
      <c r="E111" s="13"/>
      <c r="F111" s="13"/>
      <c r="G111" s="13"/>
      <c r="H111" s="13"/>
      <c r="I111" s="12" t="s">
        <v>2</v>
      </c>
      <c r="J111" s="12"/>
      <c r="K111" s="12"/>
      <c r="L111" s="12"/>
      <c r="M111" s="12"/>
      <c r="N111" s="12"/>
    </row>
    <row r="112" spans="1:14" ht="12.75">
      <c r="A112" s="19" t="s">
        <v>3</v>
      </c>
      <c r="B112" s="11" t="s">
        <v>4</v>
      </c>
      <c r="C112" s="11"/>
      <c r="D112" s="11"/>
      <c r="E112" s="11"/>
      <c r="F112" s="11"/>
      <c r="G112" s="20" t="s">
        <v>5</v>
      </c>
      <c r="H112" s="21" t="s">
        <v>6</v>
      </c>
      <c r="I112" s="10" t="s">
        <v>4</v>
      </c>
      <c r="J112" s="10"/>
      <c r="K112" s="10"/>
      <c r="L112" s="10"/>
      <c r="M112" s="10"/>
      <c r="N112" s="22" t="s">
        <v>6</v>
      </c>
    </row>
    <row r="113" spans="1:14" ht="12.75">
      <c r="A113" s="23" t="s">
        <v>55</v>
      </c>
      <c r="B113" s="24" t="s">
        <v>15</v>
      </c>
      <c r="C113" s="16"/>
      <c r="D113" s="16"/>
      <c r="E113" s="16"/>
      <c r="F113" s="25">
        <v>1.2</v>
      </c>
      <c r="G113" s="26"/>
      <c r="H113" s="27">
        <v>553.69</v>
      </c>
      <c r="I113" s="28" t="s">
        <v>9</v>
      </c>
      <c r="J113" s="29"/>
      <c r="K113" s="29"/>
      <c r="L113" s="29"/>
      <c r="M113" s="30"/>
      <c r="N113" s="31"/>
    </row>
    <row r="114" spans="1:14" ht="12.75">
      <c r="A114" s="32"/>
      <c r="B114" s="24"/>
      <c r="C114" s="16"/>
      <c r="D114" s="16"/>
      <c r="E114" s="16"/>
      <c r="F114" s="25"/>
      <c r="G114" s="26"/>
      <c r="H114" s="27"/>
      <c r="I114" s="33" t="s">
        <v>11</v>
      </c>
      <c r="J114" s="34"/>
      <c r="K114" s="34"/>
      <c r="L114" s="34"/>
      <c r="M114" s="35"/>
      <c r="N114" s="36">
        <v>13934.47</v>
      </c>
    </row>
    <row r="115" spans="1:14" ht="12.75">
      <c r="A115" s="32"/>
      <c r="B115" s="24"/>
      <c r="C115" s="16"/>
      <c r="D115" s="16"/>
      <c r="E115" s="16"/>
      <c r="F115" s="25"/>
      <c r="G115" s="26"/>
      <c r="H115" s="27"/>
      <c r="I115" s="37" t="s">
        <v>38</v>
      </c>
      <c r="J115" s="16"/>
      <c r="K115" s="16"/>
      <c r="L115" s="16"/>
      <c r="M115" s="25">
        <v>47</v>
      </c>
      <c r="N115" s="27">
        <v>127.44</v>
      </c>
    </row>
    <row r="116" spans="1:14" ht="12.75">
      <c r="A116" s="32"/>
      <c r="B116" s="24"/>
      <c r="C116" s="16"/>
      <c r="D116" s="16"/>
      <c r="E116" s="16"/>
      <c r="F116" s="25"/>
      <c r="G116" s="26"/>
      <c r="H116" s="38"/>
      <c r="I116" s="37"/>
      <c r="J116" s="16"/>
      <c r="K116" s="16"/>
      <c r="L116" s="16"/>
      <c r="M116" s="25"/>
      <c r="N116" s="39"/>
    </row>
    <row r="117" spans="1:14" ht="12.75">
      <c r="A117" s="40"/>
      <c r="B117" s="41"/>
      <c r="C117" s="42"/>
      <c r="D117" s="42"/>
      <c r="E117" s="42"/>
      <c r="F117" s="43"/>
      <c r="G117" s="41"/>
      <c r="H117" s="44">
        <f>SUM(H113:H116)</f>
        <v>553.69</v>
      </c>
      <c r="I117" s="45"/>
      <c r="J117" s="46"/>
      <c r="K117" s="46"/>
      <c r="L117" s="46"/>
      <c r="M117" s="47"/>
      <c r="N117" s="44">
        <f>SUM(N114:N116)</f>
        <v>14061.91</v>
      </c>
    </row>
    <row r="118" spans="1:14" ht="12.7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2.75">
      <c r="A119" s="14" t="str">
        <f>A110</f>
        <v>СТРОИТЕЛЕЙ 6А</v>
      </c>
      <c r="B119" s="14"/>
      <c r="C119" s="14"/>
      <c r="D119" s="14"/>
      <c r="E119" s="52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2.75">
      <c r="A120" s="18"/>
      <c r="B120" s="13" t="s">
        <v>1</v>
      </c>
      <c r="C120" s="13"/>
      <c r="D120" s="13"/>
      <c r="E120" s="13"/>
      <c r="F120" s="13"/>
      <c r="G120" s="13"/>
      <c r="H120" s="13"/>
      <c r="I120" s="12" t="s">
        <v>2</v>
      </c>
      <c r="J120" s="12"/>
      <c r="K120" s="12"/>
      <c r="L120" s="12"/>
      <c r="M120" s="12"/>
      <c r="N120" s="12"/>
    </row>
    <row r="121" spans="1:14" ht="12.75">
      <c r="A121" s="19" t="s">
        <v>3</v>
      </c>
      <c r="B121" s="11" t="s">
        <v>4</v>
      </c>
      <c r="C121" s="11"/>
      <c r="D121" s="11"/>
      <c r="E121" s="11"/>
      <c r="F121" s="11"/>
      <c r="G121" s="20" t="s">
        <v>5</v>
      </c>
      <c r="H121" s="21" t="s">
        <v>6</v>
      </c>
      <c r="I121" s="10" t="s">
        <v>4</v>
      </c>
      <c r="J121" s="10"/>
      <c r="K121" s="10"/>
      <c r="L121" s="10"/>
      <c r="M121" s="10"/>
      <c r="N121" s="22" t="s">
        <v>6</v>
      </c>
    </row>
    <row r="122" spans="1:14" ht="12.75">
      <c r="A122" s="23" t="s">
        <v>56</v>
      </c>
      <c r="B122" s="24"/>
      <c r="C122" s="16"/>
      <c r="D122" s="16"/>
      <c r="E122" s="16"/>
      <c r="F122" s="25"/>
      <c r="G122" s="26"/>
      <c r="H122" s="27">
        <v>0</v>
      </c>
      <c r="I122" s="28" t="s">
        <v>9</v>
      </c>
      <c r="J122" s="29"/>
      <c r="K122" s="29"/>
      <c r="L122" s="29"/>
      <c r="M122" s="30"/>
      <c r="N122" s="31"/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3" t="s">
        <v>11</v>
      </c>
      <c r="J123" s="34"/>
      <c r="K123" s="34"/>
      <c r="L123" s="34"/>
      <c r="M123" s="35"/>
      <c r="N123" s="36">
        <v>13934.47</v>
      </c>
    </row>
    <row r="124" spans="1:14" ht="12.75">
      <c r="A124" s="32"/>
      <c r="B124" s="24"/>
      <c r="C124" s="16"/>
      <c r="D124" s="16"/>
      <c r="E124" s="16"/>
      <c r="F124" s="25"/>
      <c r="G124" s="26"/>
      <c r="H124" s="27"/>
      <c r="I124" s="37" t="s">
        <v>35</v>
      </c>
      <c r="J124" s="16"/>
      <c r="K124" s="16"/>
      <c r="L124" s="16"/>
      <c r="M124" s="48" t="s">
        <v>33</v>
      </c>
      <c r="N124" s="27">
        <v>470.05</v>
      </c>
    </row>
    <row r="125" spans="1:14" ht="12.75">
      <c r="A125" s="32"/>
      <c r="B125" s="24"/>
      <c r="C125" s="16"/>
      <c r="D125" s="16"/>
      <c r="E125" s="16"/>
      <c r="F125" s="25"/>
      <c r="G125" s="26"/>
      <c r="H125" s="27"/>
      <c r="I125" s="37" t="s">
        <v>57</v>
      </c>
      <c r="J125" s="16"/>
      <c r="K125" s="16"/>
      <c r="L125" s="16"/>
      <c r="M125" s="25">
        <v>60</v>
      </c>
      <c r="N125" s="27">
        <v>254.88</v>
      </c>
    </row>
    <row r="126" spans="1:14" ht="12.75">
      <c r="A126" s="32"/>
      <c r="B126" s="24"/>
      <c r="C126" s="16"/>
      <c r="D126" s="16"/>
      <c r="E126" s="16"/>
      <c r="F126" s="25"/>
      <c r="G126" s="26"/>
      <c r="H126" s="27"/>
      <c r="I126" s="37" t="s">
        <v>22</v>
      </c>
      <c r="J126" s="16"/>
      <c r="K126" s="16"/>
      <c r="L126" s="16"/>
      <c r="M126" s="48" t="s">
        <v>58</v>
      </c>
      <c r="N126" s="27">
        <v>254.88</v>
      </c>
    </row>
    <row r="127" spans="1:14" ht="12.75">
      <c r="A127" s="32"/>
      <c r="B127" s="24"/>
      <c r="C127" s="16"/>
      <c r="D127" s="16"/>
      <c r="E127" s="16"/>
      <c r="F127" s="25"/>
      <c r="G127" s="26"/>
      <c r="H127" s="38"/>
      <c r="I127" s="37"/>
      <c r="J127" s="16"/>
      <c r="K127" s="16"/>
      <c r="L127" s="16"/>
      <c r="M127" s="25"/>
      <c r="N127" s="39"/>
    </row>
    <row r="128" spans="1:14" ht="12.75">
      <c r="A128" s="40"/>
      <c r="B128" s="41"/>
      <c r="C128" s="42"/>
      <c r="D128" s="42"/>
      <c r="E128" s="42"/>
      <c r="F128" s="43"/>
      <c r="G128" s="41"/>
      <c r="H128" s="44">
        <f>SUM(H122:H127)</f>
        <v>0</v>
      </c>
      <c r="I128" s="45"/>
      <c r="J128" s="46"/>
      <c r="K128" s="46"/>
      <c r="L128" s="46"/>
      <c r="M128" s="47"/>
      <c r="N128" s="44">
        <f>SUM(N123:N127)</f>
        <v>14914.279999999997</v>
      </c>
    </row>
    <row r="129" spans="1:14" ht="12.75">
      <c r="A129" s="9" t="s">
        <v>59</v>
      </c>
      <c r="B129" s="9"/>
      <c r="C129" s="9"/>
      <c r="D129" s="9"/>
      <c r="E129" s="9"/>
      <c r="F129" s="9"/>
      <c r="G129" s="9"/>
      <c r="H129" s="8">
        <f>H9+H21+H33+H43+H54+H65+H77+H88+H98+H108+H117+H128</f>
        <v>33085.25</v>
      </c>
      <c r="I129" s="8"/>
      <c r="J129" s="54"/>
      <c r="K129" s="54"/>
      <c r="L129" s="54"/>
      <c r="M129" s="54"/>
      <c r="N129" s="54"/>
    </row>
    <row r="130" spans="1:14" ht="12.75">
      <c r="A130" s="9" t="s">
        <v>60</v>
      </c>
      <c r="B130" s="9"/>
      <c r="C130" s="9"/>
      <c r="D130" s="9"/>
      <c r="E130" s="9"/>
      <c r="F130" s="9"/>
      <c r="G130" s="9"/>
      <c r="H130" s="7">
        <f>N9+N21+N33+N43+N54+N65+N77+N88+N98+N108+N117+N128</f>
        <v>250041.8</v>
      </c>
      <c r="I130" s="7"/>
      <c r="J130" s="54"/>
      <c r="K130" s="54"/>
      <c r="L130" s="54"/>
      <c r="M130" s="54"/>
      <c r="N130" s="54"/>
    </row>
    <row r="131" spans="1:14" ht="12.75">
      <c r="A131" s="9" t="s">
        <v>61</v>
      </c>
      <c r="B131" s="9"/>
      <c r="C131" s="9"/>
      <c r="D131" s="9"/>
      <c r="E131" s="9"/>
      <c r="F131" s="9"/>
      <c r="G131" s="9"/>
      <c r="H131" s="6">
        <f>SUM(H129:H130)</f>
        <v>283127.05</v>
      </c>
      <c r="I131" s="6"/>
      <c r="J131" s="54"/>
      <c r="K131" s="54"/>
      <c r="L131" s="54"/>
      <c r="M131" s="54"/>
      <c r="N131" s="54"/>
    </row>
    <row r="135" spans="1:10" ht="12.75">
      <c r="A135" s="14" t="s">
        <v>62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63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64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65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2.75">
      <c r="A140" s="5" t="s">
        <v>66</v>
      </c>
      <c r="B140" s="5"/>
      <c r="C140" s="56"/>
      <c r="D140" s="57"/>
      <c r="E140" s="56"/>
      <c r="F140" s="57"/>
      <c r="G140" s="56"/>
      <c r="H140" s="57"/>
      <c r="I140" s="5" t="s">
        <v>66</v>
      </c>
      <c r="J140" s="5"/>
    </row>
    <row r="141" spans="1:10" ht="12.75">
      <c r="A141" s="4" t="s">
        <v>67</v>
      </c>
      <c r="B141" s="4"/>
      <c r="C141" s="4" t="s">
        <v>68</v>
      </c>
      <c r="D141" s="4"/>
      <c r="E141" s="4" t="s">
        <v>69</v>
      </c>
      <c r="F141" s="4"/>
      <c r="G141" s="4" t="s">
        <v>70</v>
      </c>
      <c r="H141" s="4"/>
      <c r="I141" s="4" t="s">
        <v>67</v>
      </c>
      <c r="J141" s="4"/>
    </row>
    <row r="142" spans="1:10" ht="12.75">
      <c r="A142" s="3" t="s">
        <v>71</v>
      </c>
      <c r="B142" s="3"/>
      <c r="C142" s="59"/>
      <c r="D142" s="60"/>
      <c r="E142" s="59"/>
      <c r="F142" s="60"/>
      <c r="G142" s="59"/>
      <c r="H142" s="60"/>
      <c r="I142" s="3" t="s">
        <v>72</v>
      </c>
      <c r="J142" s="3"/>
    </row>
    <row r="143" spans="1:10" ht="12.75">
      <c r="A143" s="56"/>
      <c r="B143" s="61"/>
      <c r="C143" s="54"/>
      <c r="D143" s="54"/>
      <c r="E143" s="62"/>
      <c r="F143" s="54"/>
      <c r="G143" s="56"/>
      <c r="H143" s="61"/>
      <c r="I143" s="56"/>
      <c r="J143" s="61"/>
    </row>
    <row r="144" spans="1:10" ht="12.75">
      <c r="A144" s="2">
        <v>276250.49</v>
      </c>
      <c r="B144" s="2"/>
      <c r="C144" s="1">
        <v>0</v>
      </c>
      <c r="D144" s="1"/>
      <c r="E144" s="73">
        <v>12725.54</v>
      </c>
      <c r="F144" s="73"/>
      <c r="G144" s="73">
        <v>147804.31</v>
      </c>
      <c r="H144" s="73"/>
      <c r="I144" s="2">
        <f>A144+E144-G144</f>
        <v>141171.71999999997</v>
      </c>
      <c r="J144" s="2"/>
    </row>
    <row r="145" spans="1:10" ht="12.75">
      <c r="A145" s="59"/>
      <c r="B145" s="60"/>
      <c r="C145" s="63"/>
      <c r="D145" s="63"/>
      <c r="E145" s="59"/>
      <c r="F145" s="63"/>
      <c r="G145" s="59"/>
      <c r="H145" s="60"/>
      <c r="I145" s="59"/>
      <c r="J145" s="60"/>
    </row>
    <row r="146" spans="1:10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2.75">
      <c r="A147" s="54" t="s">
        <v>73</v>
      </c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2.75">
      <c r="A149" s="14" t="s">
        <v>62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 t="s">
        <v>63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 t="s">
        <v>74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 t="s">
        <v>65</v>
      </c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2.75">
      <c r="A154" s="5" t="s">
        <v>66</v>
      </c>
      <c r="B154" s="5"/>
      <c r="C154" s="64"/>
      <c r="D154" s="57"/>
      <c r="E154" s="74" t="s">
        <v>69</v>
      </c>
      <c r="F154" s="74"/>
      <c r="G154" s="74" t="s">
        <v>75</v>
      </c>
      <c r="H154" s="74"/>
      <c r="I154" s="65"/>
      <c r="J154" s="57"/>
    </row>
    <row r="155" spans="1:10" ht="12.75">
      <c r="A155" s="4" t="s">
        <v>67</v>
      </c>
      <c r="B155" s="4"/>
      <c r="C155" s="4" t="s">
        <v>68</v>
      </c>
      <c r="D155" s="4"/>
      <c r="E155" s="55" t="s">
        <v>76</v>
      </c>
      <c r="F155" s="55" t="s">
        <v>77</v>
      </c>
      <c r="G155" s="55" t="s">
        <v>78</v>
      </c>
      <c r="H155" s="55" t="s">
        <v>77</v>
      </c>
      <c r="I155" s="4" t="s">
        <v>66</v>
      </c>
      <c r="J155" s="4"/>
    </row>
    <row r="156" spans="1:10" ht="12.75">
      <c r="A156" s="3" t="s">
        <v>71</v>
      </c>
      <c r="B156" s="3"/>
      <c r="C156" s="66"/>
      <c r="D156" s="67"/>
      <c r="E156" s="58"/>
      <c r="F156" s="58" t="s">
        <v>79</v>
      </c>
      <c r="G156" s="58"/>
      <c r="H156" s="58" t="s">
        <v>79</v>
      </c>
      <c r="I156" s="3" t="s">
        <v>67</v>
      </c>
      <c r="J156" s="3"/>
    </row>
    <row r="157" spans="1:10" ht="12.75">
      <c r="A157" s="56"/>
      <c r="B157" s="61"/>
      <c r="C157" s="64"/>
      <c r="D157" s="57"/>
      <c r="E157" s="68"/>
      <c r="F157" s="68"/>
      <c r="G157" s="68"/>
      <c r="H157" s="68"/>
      <c r="I157" s="69"/>
      <c r="J157" s="70"/>
    </row>
    <row r="158" spans="1:10" ht="12.75">
      <c r="A158" s="2">
        <v>-90880.28</v>
      </c>
      <c r="B158" s="2"/>
      <c r="C158" s="2">
        <v>341715.46</v>
      </c>
      <c r="D158" s="2"/>
      <c r="E158" s="71">
        <v>326046.44</v>
      </c>
      <c r="F158" s="71">
        <v>53204.23</v>
      </c>
      <c r="G158" s="71">
        <f>H129+H130</f>
        <v>283127.05</v>
      </c>
      <c r="H158" s="71">
        <v>46200.65</v>
      </c>
      <c r="I158" s="2">
        <f>A158+E158-G158</f>
        <v>-47960.889999999985</v>
      </c>
      <c r="J158" s="2"/>
    </row>
    <row r="159" spans="1:10" ht="12.75">
      <c r="A159" s="59"/>
      <c r="B159" s="60"/>
      <c r="C159" s="59"/>
      <c r="D159" s="60"/>
      <c r="E159" s="72"/>
      <c r="F159" s="72"/>
      <c r="G159" s="72"/>
      <c r="H159" s="72"/>
      <c r="I159" s="59"/>
      <c r="J159" s="60"/>
    </row>
  </sheetData>
  <sheetProtection/>
  <mergeCells count="99">
    <mergeCell ref="A158:B158"/>
    <mergeCell ref="C158:D158"/>
    <mergeCell ref="I158:J158"/>
    <mergeCell ref="A155:B155"/>
    <mergeCell ref="C155:D155"/>
    <mergeCell ref="I155:J155"/>
    <mergeCell ref="A156:B156"/>
    <mergeCell ref="I156:J156"/>
    <mergeCell ref="A149:J149"/>
    <mergeCell ref="A150:J150"/>
    <mergeCell ref="A151:J151"/>
    <mergeCell ref="A152:J152"/>
    <mergeCell ref="A154:B154"/>
    <mergeCell ref="E154:F154"/>
    <mergeCell ref="G154:H154"/>
    <mergeCell ref="A142:B142"/>
    <mergeCell ref="I142:J142"/>
    <mergeCell ref="A144:B144"/>
    <mergeCell ref="C144:D144"/>
    <mergeCell ref="E144:F144"/>
    <mergeCell ref="G144:H144"/>
    <mergeCell ref="I144:J144"/>
    <mergeCell ref="A141:B141"/>
    <mergeCell ref="C141:D141"/>
    <mergeCell ref="E141:F141"/>
    <mergeCell ref="G141:H141"/>
    <mergeCell ref="I141:J141"/>
    <mergeCell ref="A135:J135"/>
    <mergeCell ref="A136:J136"/>
    <mergeCell ref="A137:J137"/>
    <mergeCell ref="A138:J138"/>
    <mergeCell ref="A140:B140"/>
    <mergeCell ref="I140:J140"/>
    <mergeCell ref="A129:G129"/>
    <mergeCell ref="H129:I129"/>
    <mergeCell ref="A130:G130"/>
    <mergeCell ref="H130:I130"/>
    <mergeCell ref="A131:G131"/>
    <mergeCell ref="H131:I131"/>
    <mergeCell ref="A119:D119"/>
    <mergeCell ref="B120:H120"/>
    <mergeCell ref="I120:N120"/>
    <mergeCell ref="B121:F121"/>
    <mergeCell ref="I121:M121"/>
    <mergeCell ref="A110:D110"/>
    <mergeCell ref="B111:H111"/>
    <mergeCell ref="I111:N111"/>
    <mergeCell ref="B112:F112"/>
    <mergeCell ref="I112:M112"/>
    <mergeCell ref="A100:D100"/>
    <mergeCell ref="B101:H101"/>
    <mergeCell ref="I101:N101"/>
    <mergeCell ref="B102:F102"/>
    <mergeCell ref="I102:M102"/>
    <mergeCell ref="A90:D90"/>
    <mergeCell ref="B91:H91"/>
    <mergeCell ref="I91:N91"/>
    <mergeCell ref="B92:F92"/>
    <mergeCell ref="I92:M92"/>
    <mergeCell ref="A79:D79"/>
    <mergeCell ref="B80:H80"/>
    <mergeCell ref="I80:N80"/>
    <mergeCell ref="B81:F81"/>
    <mergeCell ref="I81:M81"/>
    <mergeCell ref="A67:D67"/>
    <mergeCell ref="B68:H68"/>
    <mergeCell ref="I68:N68"/>
    <mergeCell ref="B69:F69"/>
    <mergeCell ref="I69:M69"/>
    <mergeCell ref="A56:D56"/>
    <mergeCell ref="B57:H57"/>
    <mergeCell ref="I57:N57"/>
    <mergeCell ref="B58:F58"/>
    <mergeCell ref="I58:M58"/>
    <mergeCell ref="A45:D45"/>
    <mergeCell ref="B46:H46"/>
    <mergeCell ref="I46:N46"/>
    <mergeCell ref="B47:F47"/>
    <mergeCell ref="I47:M47"/>
    <mergeCell ref="A35:D35"/>
    <mergeCell ref="B36:H36"/>
    <mergeCell ref="I36:N36"/>
    <mergeCell ref="B37:F37"/>
    <mergeCell ref="I37:M37"/>
    <mergeCell ref="A23:D23"/>
    <mergeCell ref="B24:H24"/>
    <mergeCell ref="I24:N24"/>
    <mergeCell ref="B25:F25"/>
    <mergeCell ref="I25:M25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2015-03-27T08:26:35Z</dcterms:created>
  <dcterms:modified xsi:type="dcterms:W3CDTF">2015-03-27T08:26:36Z</dcterms:modified>
  <cp:category/>
  <cp:version/>
  <cp:contentType/>
  <cp:contentStatus/>
</cp:coreProperties>
</file>